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1880" windowHeight="6510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3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3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3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3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<sst xmlns="http://schemas.openxmlformats.org/spreadsheetml/2006/main" count="296" uniqueCount="202">
  <si>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</si>
  <si>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</si>
  <si>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</si>
  <si>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</si>
  <si>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</si>
  <si>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</si>
  <si>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</si>
  <si>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</si>
  <si>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</si>
  <si>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</si>
  <si>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</si>
  <si>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</si>
  <si>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</si>
  <si>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</si>
  <si>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</si>
  <si>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</si>
  <si>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</si>
  <si>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</si>
  <si>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</si>
  <si>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</si>
  <si>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</si>
  <si>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</si>
  <si>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</si>
  <si>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</si>
  <si>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</si>
  <si>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</si>
  <si>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</si>
  <si>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</si>
  <si>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</si>
  <si>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</si>
  <si>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</si>
  <si>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</si>
  <si>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</si>
  <si>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</si>
  <si>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</si>
  <si>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</si>
  <si>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</si>
  <si>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</si>
  <si>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</si>
  <si>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</si>
  <si>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</si>
  <si>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</si>
  <si>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</si>
  <si>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</si>
  <si>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</si>
  <si>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</si>
  <si>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</si>
  <si>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</si>
  <si>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</si>
  <si>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</si>
  <si>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</si>
  <si>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</si>
  <si>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</si>
  <si>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</si>
  <si>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</si>
  <si>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</si>
  <si>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</si>
  <si>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</si>
  <si>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</si>
  <si>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</si>
  <si>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</si>
  <si>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</si>
  <si>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</si>
  <si>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</si>
  <si>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</si>
  <si>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</si>
  <si>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</si>
  <si>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</si>
  <si>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</si>
  <si>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</si>
  <si>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</si>
  <si>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</si>
  <si>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</si>
  <si>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</si>
  <si>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</si>
  <si>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</si>
  <si>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</si>
  <si>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</si>
  <si>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</si>
  <si>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</si>
  <si>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</si>
  <si>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</si>
  <si>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</si>
  <si>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</si>
  <si>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</si>
  <si>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</si>
  <si>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</si>
  <si>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</si>
  <si>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</si>
  <si>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</si>
  <si>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</si>
  <si>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</si>
  <si>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</si>
  <si>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</si>
  <si>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</si>
  <si>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</si>
  <si>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</si>
  <si>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</si>
  <si>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</si>
  <si>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</si>
  <si>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</si>
  <si>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</si>
  <si>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</si>
  <si>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</si>
  <si>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</si>
  <si>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</si>
  <si>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</si>
  <si>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</si>
  <si>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</si>
  <si>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</si>
  <si>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</si>
  <si>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</si>
  <si>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</si>
  <si>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</si>
  <si>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</si>
  <si>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</si>
  <si>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</si>
  <si>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</si>
  <si>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</si>
  <si>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</si>
  <si>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</si>
  <si>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</si>
  <si>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</si>
  <si>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</si>
  <si>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</si>
  <si>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</si>
  <si>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</si>
  <si>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</si>
  <si>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</si>
  <si>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</si>
  <si>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</si>
  <si>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</si>
  <si>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</si>
  <si>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</si>
  <si>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</si>
  <si>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</si>
  <si>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</si>
  <si>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</si>
  <si>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</si>
  <si>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</si>
  <si>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</si>
  <si>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</si>
  <si>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</si>
  <si>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</si>
  <si>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</si>
  <si>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</si>
  <si>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</si>
  <si>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</si>
  <si>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</si>
  <si>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</si>
  <si>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</si>
  <si>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</si>
  <si>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</si>
  <si>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</si>
  <si>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</si>
  <si>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</si>
  <si>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</si>
  <si>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</si>
  <si>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</si>
  <si>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</si>
  <si>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</si>
  <si>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</si>
  <si>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</si>
  <si>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</si>
  <si>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</si>
  <si>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Informacja dodatkowa za 2004 r.</t>
  </si>
  <si>
    <t xml:space="preserve">Środki trwałe </t>
  </si>
  <si>
    <t>cena nabycia pomniejszona o odpisy amortyzacyjne</t>
  </si>
  <si>
    <t>Amortyzacja za rok 2004</t>
  </si>
  <si>
    <t>pracownik administacyjny</t>
  </si>
  <si>
    <t>sponsoring Zamojskich Zakł.Zbożowych</t>
  </si>
  <si>
    <t xml:space="preserve">darowizny </t>
  </si>
  <si>
    <t>Inne przychody fin.(Społ.Roku)</t>
  </si>
  <si>
    <t>Obóz rehab.</t>
  </si>
  <si>
    <t>Pielgrzymka do Częstochowy</t>
  </si>
  <si>
    <t>Marsz Życia i Nadziei</t>
  </si>
  <si>
    <t>Rehabilitacja fizyczna</t>
  </si>
  <si>
    <t>Praca psychologa</t>
  </si>
  <si>
    <t>Masaże</t>
  </si>
  <si>
    <t>Użyczanie pomieszczeń</t>
  </si>
  <si>
    <t>Obóz rehabilitacyjny</t>
  </si>
  <si>
    <t>Inne- przychody ze sprzed.towarów</t>
  </si>
  <si>
    <t>Koszt sprzedaży towarów</t>
  </si>
  <si>
    <t>STOWARZYSZENIE KLUB KOBIET PO MASTEKTOMII "AMAZONKI" W ZAMOŚCIU</t>
  </si>
  <si>
    <t>przychody z działalności statutowej</t>
  </si>
  <si>
    <t>pozost.przychody określone statutem</t>
  </si>
  <si>
    <t xml:space="preserve">pozost.przychody </t>
  </si>
  <si>
    <t>przychody finansowe</t>
  </si>
  <si>
    <t>koszty realiz.dział.statut.nieodpł.poż.publ.</t>
  </si>
  <si>
    <t>koszty realiz.dział.statut.odpł.poż.publ.</t>
  </si>
  <si>
    <t>pozost.koszty realiz.zadań statutowych</t>
  </si>
  <si>
    <t>koszty administracyjne</t>
  </si>
  <si>
    <t>Zapasy towarów handlowych</t>
  </si>
  <si>
    <t>cena nabycia powiększone o marżę handlową</t>
  </si>
  <si>
    <t>Należności i zobowiązania</t>
  </si>
  <si>
    <t>według wartości podlegającej zapłacie</t>
  </si>
  <si>
    <t>Środki pieniężne</t>
  </si>
  <si>
    <t>według wartości nominalnej</t>
  </si>
  <si>
    <t>Kapitał (fundusz) podstawowy</t>
  </si>
  <si>
    <t>z osiągniętego, nie podzielonego wyniku finansowego</t>
  </si>
  <si>
    <t>wynik finansowy</t>
  </si>
  <si>
    <t>koszty i przychody z działalnoścg Gosp. I statutowej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</si>
</sst>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0.0"/>
  </numFmts>
  <fonts count="4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/>
    </xf>
    <xf numFmtId="4" fontId="2" fillId="33" borderId="12" xfId="42" applyNumberFormat="1" applyFont="1" applyFill="1" applyBorder="1" applyAlignment="1">
      <alignment/>
    </xf>
    <xf numFmtId="4" fontId="2" fillId="33" borderId="16" xfId="42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23" xfId="0" applyFont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wrapText="1"/>
    </xf>
    <xf numFmtId="166" fontId="2" fillId="33" borderId="15" xfId="0" applyNumberFormat="1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4"/>
  <sheetViews>
    <sheetView showGridLines="0" tabSelected="1" view="pageBreakPreview" zoomScale="75" zoomScaleSheetLayoutView="75" zoomScalePageLayoutView="0" workbookViewId="0" topLeftCell="B29">
      <selection activeCell="E16" sqref="E16:G16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3.25">
      <c r="C3" s="151" t="s">
        <v>183</v>
      </c>
      <c r="D3" s="152"/>
      <c r="E3" s="152"/>
      <c r="F3" s="152"/>
      <c r="G3" s="152"/>
      <c r="H3" s="152"/>
      <c r="I3" s="152"/>
    </row>
    <row r="4" ht="12.75"/>
    <row r="5" spans="3:9" ht="30">
      <c r="C5" s="155" t="s">
        <v>165</v>
      </c>
      <c r="D5" s="155"/>
      <c r="E5" s="155"/>
      <c r="F5" s="155"/>
      <c r="G5" s="155"/>
      <c r="H5" s="155"/>
      <c r="I5" s="155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5" t="s">
        <v>97</v>
      </c>
      <c r="D9" s="106"/>
      <c r="E9" s="106"/>
      <c r="F9" s="106"/>
      <c r="G9" s="121"/>
    </row>
    <row r="10" spans="3:7" ht="12.75">
      <c r="C10" s="134" t="s">
        <v>90</v>
      </c>
      <c r="D10" s="135"/>
      <c r="E10" s="135" t="s">
        <v>98</v>
      </c>
      <c r="F10" s="135"/>
      <c r="G10" s="136"/>
    </row>
    <row r="11" spans="3:7" ht="12.75">
      <c r="C11" s="156" t="s">
        <v>166</v>
      </c>
      <c r="D11" s="153"/>
      <c r="E11" s="153" t="s">
        <v>167</v>
      </c>
      <c r="F11" s="153"/>
      <c r="G11" s="154"/>
    </row>
    <row r="12" spans="3:7" ht="12.75">
      <c r="C12" s="156" t="s">
        <v>192</v>
      </c>
      <c r="D12" s="153"/>
      <c r="E12" s="153" t="s">
        <v>193</v>
      </c>
      <c r="F12" s="153"/>
      <c r="G12" s="154"/>
    </row>
    <row r="13" spans="3:7" ht="13.5" thickBot="1">
      <c r="C13" s="100" t="s">
        <v>194</v>
      </c>
      <c r="D13" s="98"/>
      <c r="E13" s="98" t="s">
        <v>195</v>
      </c>
      <c r="F13" s="98"/>
      <c r="G13" s="99"/>
    </row>
    <row r="14" spans="3:7" ht="13.5" thickBot="1">
      <c r="C14" s="100" t="s">
        <v>196</v>
      </c>
      <c r="D14" s="98"/>
      <c r="E14" s="98" t="s">
        <v>197</v>
      </c>
      <c r="F14" s="98"/>
      <c r="G14" s="99"/>
    </row>
    <row r="15" spans="3:7" ht="13.5" thickBot="1">
      <c r="C15" s="100" t="s">
        <v>198</v>
      </c>
      <c r="D15" s="98"/>
      <c r="E15" s="98" t="s">
        <v>199</v>
      </c>
      <c r="F15" s="98"/>
      <c r="G15" s="99"/>
    </row>
    <row r="16" spans="3:7" ht="13.5" thickBot="1">
      <c r="C16" s="100" t="s">
        <v>200</v>
      </c>
      <c r="D16" s="98"/>
      <c r="E16" s="98" t="s">
        <v>201</v>
      </c>
      <c r="F16" s="98"/>
      <c r="G16" s="99"/>
    </row>
    <row r="17" ht="12.75"/>
    <row r="18" ht="13.5" thickBot="1"/>
    <row r="19" spans="1:7" ht="12.75">
      <c r="A19" s="17">
        <v>1</v>
      </c>
      <c r="C19" s="159" t="s">
        <v>99</v>
      </c>
      <c r="D19" s="160"/>
      <c r="E19" s="160"/>
      <c r="F19" s="160"/>
      <c r="G19" s="161"/>
    </row>
    <row r="20" spans="3:7" ht="27" customHeight="1">
      <c r="C20" s="29" t="s">
        <v>95</v>
      </c>
      <c r="D20" s="135" t="s">
        <v>96</v>
      </c>
      <c r="E20" s="135"/>
      <c r="F20" s="118" t="s">
        <v>94</v>
      </c>
      <c r="G20" s="119"/>
    </row>
    <row r="21" spans="3:7" ht="13.5" thickBot="1">
      <c r="C21" s="63"/>
      <c r="D21" s="98"/>
      <c r="E21" s="98"/>
      <c r="F21" s="157">
        <v>0</v>
      </c>
      <c r="G21" s="158"/>
    </row>
    <row r="22" ht="12.75"/>
    <row r="23" ht="12.75"/>
    <row r="24" ht="13.5" thickBot="1"/>
    <row r="25" spans="1:7" ht="12.75">
      <c r="A25" s="17">
        <v>1</v>
      </c>
      <c r="C25" s="105" t="s">
        <v>126</v>
      </c>
      <c r="D25" s="106"/>
      <c r="E25" s="106"/>
      <c r="F25" s="106"/>
      <c r="G25" s="121"/>
    </row>
    <row r="26" spans="3:7" ht="12.75">
      <c r="C26" s="116" t="s">
        <v>122</v>
      </c>
      <c r="D26" s="112" t="s">
        <v>125</v>
      </c>
      <c r="E26" s="113"/>
      <c r="F26" s="110" t="s">
        <v>127</v>
      </c>
      <c r="G26" s="111"/>
    </row>
    <row r="27" spans="3:7" ht="12.75">
      <c r="C27" s="117"/>
      <c r="D27" s="114"/>
      <c r="E27" s="115"/>
      <c r="F27" s="4" t="s">
        <v>123</v>
      </c>
      <c r="G27" s="26" t="s">
        <v>124</v>
      </c>
    </row>
    <row r="28" spans="3:7" ht="12.75">
      <c r="C28" s="60"/>
      <c r="D28" s="122"/>
      <c r="E28" s="123"/>
      <c r="F28" s="56"/>
      <c r="G28" s="72"/>
    </row>
    <row r="29" spans="3:7" ht="13.5" thickBot="1">
      <c r="C29" s="61"/>
      <c r="D29" s="124"/>
      <c r="E29" s="125"/>
      <c r="F29" s="73"/>
      <c r="G29" s="74"/>
    </row>
    <row r="30" ht="12.75"/>
    <row r="31" ht="13.5" thickBot="1"/>
    <row r="32" spans="1:9" ht="12.75">
      <c r="A32" s="17">
        <v>2</v>
      </c>
      <c r="C32" s="105" t="s">
        <v>14</v>
      </c>
      <c r="D32" s="106"/>
      <c r="E32" s="106"/>
      <c r="F32" s="106"/>
      <c r="G32" s="106"/>
      <c r="H32" s="106"/>
      <c r="I32" s="121"/>
    </row>
    <row r="33" spans="3:11" ht="38.25">
      <c r="C33" s="12" t="s">
        <v>103</v>
      </c>
      <c r="D33" s="3" t="s">
        <v>104</v>
      </c>
      <c r="E33" s="3" t="s">
        <v>0</v>
      </c>
      <c r="F33" s="3" t="s">
        <v>9</v>
      </c>
      <c r="G33" s="3" t="s">
        <v>1</v>
      </c>
      <c r="H33" s="3" t="s">
        <v>2</v>
      </c>
      <c r="I33" s="13" t="s">
        <v>3</v>
      </c>
      <c r="J33" s="1"/>
      <c r="K33" s="1"/>
    </row>
    <row r="34" spans="3:9" ht="25.5">
      <c r="C34" s="12" t="s">
        <v>4</v>
      </c>
      <c r="D34" s="55"/>
      <c r="E34" s="55"/>
      <c r="F34" s="55"/>
      <c r="G34" s="55"/>
      <c r="H34" s="55"/>
      <c r="I34" s="83">
        <f>D34+E34+F34+G34-H34</f>
        <v>0</v>
      </c>
    </row>
    <row r="35" spans="3:9" ht="25.5">
      <c r="C35" s="12" t="s">
        <v>105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5</v>
      </c>
      <c r="D36" s="55">
        <v>15884</v>
      </c>
      <c r="E36" s="55"/>
      <c r="F36" s="55"/>
      <c r="G36" s="55"/>
      <c r="H36" s="55"/>
      <c r="I36" s="83">
        <f>D36+E36+F36+G36-H36</f>
        <v>15884</v>
      </c>
    </row>
    <row r="37" spans="3:9" ht="12.75">
      <c r="C37" s="12" t="s">
        <v>6</v>
      </c>
      <c r="D37" s="55"/>
      <c r="E37" s="55"/>
      <c r="F37" s="55"/>
      <c r="G37" s="55"/>
      <c r="H37" s="55"/>
      <c r="I37" s="83">
        <f>D37+E37+F37+G37-H37</f>
        <v>0</v>
      </c>
    </row>
    <row r="38" spans="3:9" ht="12.75">
      <c r="C38" s="12" t="s">
        <v>7</v>
      </c>
      <c r="D38" s="55">
        <v>4216.9</v>
      </c>
      <c r="E38" s="55"/>
      <c r="F38" s="55"/>
      <c r="G38" s="55"/>
      <c r="H38" s="55"/>
      <c r="I38" s="83">
        <f>D38+E38+F38+G38-H38</f>
        <v>4216.9</v>
      </c>
    </row>
    <row r="39" spans="1:9" s="16" customFormat="1" ht="13.5" thickBot="1">
      <c r="A39" s="17"/>
      <c r="C39" s="18" t="s">
        <v>8</v>
      </c>
      <c r="D39" s="39">
        <f aca="true" t="shared" si="0" ref="D39:I39">SUM(D34:D38)</f>
        <v>20100.9</v>
      </c>
      <c r="E39" s="39">
        <f t="shared" si="0"/>
        <v>0</v>
      </c>
      <c r="F39" s="39">
        <f t="shared" si="0"/>
        <v>0</v>
      </c>
      <c r="G39" s="39">
        <f t="shared" si="0"/>
        <v>0</v>
      </c>
      <c r="H39" s="39">
        <f t="shared" si="0"/>
        <v>0</v>
      </c>
      <c r="I39" s="40">
        <f t="shared" si="0"/>
        <v>20100.9</v>
      </c>
    </row>
    <row r="40" spans="3:9" ht="12.75">
      <c r="C40" s="6"/>
      <c r="D40" s="7"/>
      <c r="E40" s="7"/>
      <c r="F40" s="7"/>
      <c r="G40" s="7"/>
      <c r="H40" s="7"/>
      <c r="I40" s="7"/>
    </row>
    <row r="41" ht="12.75" customHeight="1" thickBot="1"/>
    <row r="42" spans="1:11" ht="25.5" customHeight="1">
      <c r="A42" s="17">
        <v>2</v>
      </c>
      <c r="C42" s="107" t="s">
        <v>15</v>
      </c>
      <c r="D42" s="108"/>
      <c r="E42" s="108"/>
      <c r="F42" s="108"/>
      <c r="G42" s="108"/>
      <c r="H42" s="108"/>
      <c r="I42" s="108"/>
      <c r="J42" s="108"/>
      <c r="K42" s="109"/>
    </row>
    <row r="43" spans="3:11" ht="63.75">
      <c r="C43" s="12" t="s">
        <v>103</v>
      </c>
      <c r="D43" s="3" t="s">
        <v>104</v>
      </c>
      <c r="E43" s="3" t="s">
        <v>0</v>
      </c>
      <c r="F43" s="5" t="s">
        <v>168</v>
      </c>
      <c r="G43" s="5" t="s">
        <v>106</v>
      </c>
      <c r="H43" s="5" t="s">
        <v>11</v>
      </c>
      <c r="I43" s="5" t="s">
        <v>3</v>
      </c>
      <c r="J43" s="5" t="s">
        <v>12</v>
      </c>
      <c r="K43" s="15" t="s">
        <v>13</v>
      </c>
    </row>
    <row r="44" spans="3:11" ht="25.5">
      <c r="C44" s="12" t="s">
        <v>4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25.5">
      <c r="C45" s="12" t="s">
        <v>105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5</v>
      </c>
      <c r="D46" s="55">
        <v>15884</v>
      </c>
      <c r="E46" s="55"/>
      <c r="F46" s="55"/>
      <c r="G46" s="55"/>
      <c r="H46" s="55"/>
      <c r="I46" s="80">
        <f>D46-E46+F46+G46-H46</f>
        <v>15884</v>
      </c>
      <c r="J46" s="80">
        <f>D36-D46</f>
        <v>0</v>
      </c>
      <c r="K46" s="76">
        <f>I36-I46</f>
        <v>0</v>
      </c>
    </row>
    <row r="47" spans="3:11" ht="12.75">
      <c r="C47" s="12" t="s">
        <v>6</v>
      </c>
      <c r="D47" s="55"/>
      <c r="E47" s="55"/>
      <c r="F47" s="55"/>
      <c r="G47" s="55"/>
      <c r="H47" s="55"/>
      <c r="I47" s="80">
        <f>D47-E47+F47+G47-H47</f>
        <v>0</v>
      </c>
      <c r="J47" s="80">
        <f>D37-D47</f>
        <v>0</v>
      </c>
      <c r="K47" s="76">
        <f>I37-I47</f>
        <v>0</v>
      </c>
    </row>
    <row r="48" spans="3:11" ht="12.75">
      <c r="C48" s="12" t="s">
        <v>7</v>
      </c>
      <c r="D48" s="55">
        <v>2665.05</v>
      </c>
      <c r="E48" s="55"/>
      <c r="F48" s="55">
        <v>758.88</v>
      </c>
      <c r="G48" s="55"/>
      <c r="H48" s="55"/>
      <c r="I48" s="80">
        <f>D48-E48+F48+G48-H48</f>
        <v>3423.9300000000003</v>
      </c>
      <c r="J48" s="80">
        <f>D38-D48</f>
        <v>1551.8499999999995</v>
      </c>
      <c r="K48" s="76">
        <f>I38-I48</f>
        <v>792.9699999999993</v>
      </c>
    </row>
    <row r="49" spans="1:11" s="16" customFormat="1" ht="13.5" thickBot="1">
      <c r="A49" s="17"/>
      <c r="C49" s="18" t="s">
        <v>8</v>
      </c>
      <c r="D49" s="39">
        <f>SUM(D44:D48)</f>
        <v>18549.05</v>
      </c>
      <c r="E49" s="39">
        <f aca="true" t="shared" si="1" ref="E49:K49">SUM(E44:E48)</f>
        <v>0</v>
      </c>
      <c r="F49" s="39">
        <f t="shared" si="1"/>
        <v>758.88</v>
      </c>
      <c r="G49" s="39">
        <f t="shared" si="1"/>
        <v>0</v>
      </c>
      <c r="H49" s="39">
        <f t="shared" si="1"/>
        <v>0</v>
      </c>
      <c r="I49" s="39">
        <f t="shared" si="1"/>
        <v>19307.93</v>
      </c>
      <c r="J49" s="39">
        <f t="shared" si="1"/>
        <v>1551.8499999999995</v>
      </c>
      <c r="K49" s="40">
        <f t="shared" si="1"/>
        <v>792.9699999999993</v>
      </c>
    </row>
    <row r="50" spans="3:10" ht="12.75">
      <c r="C50" s="6"/>
      <c r="D50" s="7"/>
      <c r="E50" s="7"/>
      <c r="F50" s="7"/>
      <c r="G50" s="7"/>
      <c r="H50" s="7"/>
      <c r="I50" s="7"/>
      <c r="J50" s="7"/>
    </row>
    <row r="51" spans="3:10" ht="23.25" customHeight="1" thickBot="1">
      <c r="C51" s="6"/>
      <c r="D51" s="7"/>
      <c r="E51" s="7"/>
      <c r="F51" s="7"/>
      <c r="G51" s="7"/>
      <c r="H51" s="7"/>
      <c r="I51" s="7"/>
      <c r="J51" s="7"/>
    </row>
    <row r="52" spans="1:7" ht="12.75">
      <c r="A52" s="17">
        <v>2</v>
      </c>
      <c r="C52" s="107" t="s">
        <v>16</v>
      </c>
      <c r="D52" s="108"/>
      <c r="E52" s="108"/>
      <c r="F52" s="108"/>
      <c r="G52" s="109"/>
    </row>
    <row r="53" spans="3:7" ht="25.5" customHeight="1">
      <c r="C53" s="132"/>
      <c r="D53" s="128" t="s">
        <v>104</v>
      </c>
      <c r="E53" s="126" t="s">
        <v>107</v>
      </c>
      <c r="F53" s="127"/>
      <c r="G53" s="130" t="s">
        <v>3</v>
      </c>
    </row>
    <row r="54" spans="3:7" ht="12.75">
      <c r="C54" s="133"/>
      <c r="D54" s="129"/>
      <c r="E54" s="8" t="s">
        <v>18</v>
      </c>
      <c r="F54" s="8" t="s">
        <v>19</v>
      </c>
      <c r="G54" s="131"/>
    </row>
    <row r="55" spans="3:7" ht="12.75">
      <c r="C55" s="19" t="s">
        <v>17</v>
      </c>
      <c r="D55" s="69"/>
      <c r="E55" s="69"/>
      <c r="F55" s="69"/>
      <c r="G55" s="49">
        <f>D55+E55-F55</f>
        <v>0</v>
      </c>
    </row>
    <row r="56" spans="3:7" ht="13.5" thickBot="1">
      <c r="C56" s="20" t="s">
        <v>20</v>
      </c>
      <c r="D56" s="70"/>
      <c r="E56" s="70"/>
      <c r="F56" s="70"/>
      <c r="G56" s="50">
        <f>D56+E56-F56</f>
        <v>0</v>
      </c>
    </row>
    <row r="57" spans="3:7" ht="12.75">
      <c r="C57" s="7"/>
      <c r="D57" s="7"/>
      <c r="E57" s="7"/>
      <c r="F57" s="7"/>
      <c r="G57" s="7"/>
    </row>
    <row r="58" ht="13.5" thickBot="1"/>
    <row r="59" spans="1:7" ht="12.75">
      <c r="A59" s="17">
        <v>2</v>
      </c>
      <c r="C59" s="105" t="s">
        <v>21</v>
      </c>
      <c r="D59" s="106"/>
      <c r="E59" s="106"/>
      <c r="F59" s="106"/>
      <c r="G59" s="121"/>
    </row>
    <row r="60" spans="3:7" ht="12.75">
      <c r="C60" s="120"/>
      <c r="D60" s="118" t="s">
        <v>104</v>
      </c>
      <c r="E60" s="118" t="s">
        <v>107</v>
      </c>
      <c r="F60" s="118"/>
      <c r="G60" s="119" t="s">
        <v>3</v>
      </c>
    </row>
    <row r="61" spans="3:7" ht="12.75">
      <c r="C61" s="120"/>
      <c r="D61" s="118"/>
      <c r="E61" s="8" t="s">
        <v>18</v>
      </c>
      <c r="F61" s="8" t="s">
        <v>19</v>
      </c>
      <c r="G61" s="119"/>
    </row>
    <row r="62" spans="3:7" ht="25.5">
      <c r="C62" s="12" t="s">
        <v>4</v>
      </c>
      <c r="D62" s="68"/>
      <c r="E62" s="68"/>
      <c r="F62" s="68"/>
      <c r="G62" s="84">
        <f>D62+E62-F62</f>
        <v>0</v>
      </c>
    </row>
    <row r="63" spans="3:7" ht="25.5">
      <c r="C63" s="12" t="s">
        <v>105</v>
      </c>
      <c r="D63" s="68"/>
      <c r="E63" s="68"/>
      <c r="F63" s="68"/>
      <c r="G63" s="84">
        <f>D63+E63-F63</f>
        <v>0</v>
      </c>
    </row>
    <row r="64" spans="3:7" ht="12.75">
      <c r="C64" s="12" t="s">
        <v>5</v>
      </c>
      <c r="D64" s="68"/>
      <c r="E64" s="68"/>
      <c r="F64" s="68"/>
      <c r="G64" s="84">
        <f>D64+E64-F64</f>
        <v>0</v>
      </c>
    </row>
    <row r="65" spans="3:7" ht="12.75">
      <c r="C65" s="12" t="s">
        <v>6</v>
      </c>
      <c r="D65" s="68"/>
      <c r="E65" s="68"/>
      <c r="F65" s="68"/>
      <c r="G65" s="84">
        <f>D65+E65-F65</f>
        <v>0</v>
      </c>
    </row>
    <row r="66" spans="3:7" ht="12.75">
      <c r="C66" s="12" t="s">
        <v>7</v>
      </c>
      <c r="D66" s="68"/>
      <c r="E66" s="68"/>
      <c r="F66" s="68"/>
      <c r="G66" s="84">
        <f>D66+E66-F66</f>
        <v>0</v>
      </c>
    </row>
    <row r="67" spans="1:7" s="16" customFormat="1" ht="13.5" thickBot="1">
      <c r="A67" s="17"/>
      <c r="C67" s="18" t="s">
        <v>8</v>
      </c>
      <c r="D67" s="48">
        <f>SUM(D62:D66)</f>
        <v>0</v>
      </c>
      <c r="E67" s="48">
        <f>SUM(E62:E66)</f>
        <v>0</v>
      </c>
      <c r="F67" s="48">
        <f>SUM(F62:F66)</f>
        <v>0</v>
      </c>
      <c r="G67" s="48">
        <f>SUM(G62:G66)</f>
        <v>0</v>
      </c>
    </row>
    <row r="68" ht="4.5" customHeight="1"/>
    <row r="69" ht="19.5" customHeight="1" thickBot="1"/>
    <row r="70" spans="1:9" ht="12.75">
      <c r="A70" s="17">
        <v>2</v>
      </c>
      <c r="C70" s="105" t="s">
        <v>108</v>
      </c>
      <c r="D70" s="106"/>
      <c r="E70" s="106"/>
      <c r="F70" s="106"/>
      <c r="G70" s="106"/>
      <c r="H70" s="75"/>
      <c r="I70" s="10"/>
    </row>
    <row r="71" spans="3:8" ht="25.5">
      <c r="C71" s="22" t="s">
        <v>103</v>
      </c>
      <c r="D71" s="8" t="s">
        <v>104</v>
      </c>
      <c r="E71" s="8" t="s">
        <v>9</v>
      </c>
      <c r="F71" s="8" t="s">
        <v>2</v>
      </c>
      <c r="G71" s="21" t="s">
        <v>3</v>
      </c>
      <c r="H71" s="1"/>
    </row>
    <row r="72" spans="3:7" ht="12.75">
      <c r="C72" s="12" t="s">
        <v>164</v>
      </c>
      <c r="D72" s="55"/>
      <c r="E72" s="55"/>
      <c r="F72" s="55"/>
      <c r="G72" s="76">
        <f>D72+E72-F72</f>
        <v>0</v>
      </c>
    </row>
    <row r="73" spans="3:7" ht="13.5" thickBot="1">
      <c r="C73" s="18" t="s">
        <v>8</v>
      </c>
      <c r="D73" s="39">
        <f>SUM(D72:D72)</f>
        <v>0</v>
      </c>
      <c r="E73" s="39">
        <f>SUM(E72:E72)</f>
        <v>0</v>
      </c>
      <c r="F73" s="39">
        <f>SUM(F72:F72)</f>
        <v>0</v>
      </c>
      <c r="G73" s="40">
        <f>SUM(G72:G72)</f>
        <v>0</v>
      </c>
    </row>
    <row r="74" spans="3:8" ht="31.5" customHeight="1">
      <c r="C74" s="6"/>
      <c r="D74" s="7"/>
      <c r="E74" s="7"/>
      <c r="F74" s="7"/>
      <c r="G74" s="7"/>
      <c r="H74" s="7"/>
    </row>
    <row r="75" ht="13.5" thickBot="1"/>
    <row r="76" spans="1:10" ht="25.5" customHeight="1">
      <c r="A76" s="17">
        <v>2</v>
      </c>
      <c r="C76" s="107" t="s">
        <v>22</v>
      </c>
      <c r="D76" s="108"/>
      <c r="E76" s="108"/>
      <c r="F76" s="108"/>
      <c r="G76" s="108"/>
      <c r="H76" s="108"/>
      <c r="I76" s="108"/>
      <c r="J76" s="109"/>
    </row>
    <row r="77" spans="3:10" ht="63.75">
      <c r="C77" s="22" t="s">
        <v>103</v>
      </c>
      <c r="D77" s="8" t="s">
        <v>104</v>
      </c>
      <c r="E77" s="9" t="s">
        <v>10</v>
      </c>
      <c r="F77" s="9" t="s">
        <v>106</v>
      </c>
      <c r="G77" s="9" t="s">
        <v>11</v>
      </c>
      <c r="H77" s="9" t="s">
        <v>3</v>
      </c>
      <c r="I77" s="9" t="s">
        <v>12</v>
      </c>
      <c r="J77" s="23" t="s">
        <v>13</v>
      </c>
    </row>
    <row r="78" spans="3:10" ht="12.75">
      <c r="C78" s="12" t="s">
        <v>164</v>
      </c>
      <c r="D78" s="55"/>
      <c r="E78" s="55"/>
      <c r="F78" s="55"/>
      <c r="G78" s="55"/>
      <c r="H78" s="80">
        <f>D78+E78+F78-G78</f>
        <v>0</v>
      </c>
      <c r="I78" s="80">
        <f>D72-D78</f>
        <v>0</v>
      </c>
      <c r="J78" s="76">
        <f>G72-H78</f>
        <v>0</v>
      </c>
    </row>
    <row r="79" spans="3:10" ht="13.5" thickBot="1">
      <c r="C79" s="18" t="s">
        <v>8</v>
      </c>
      <c r="D79" s="39">
        <f aca="true" t="shared" si="2" ref="D79:J79">SUM(D78:D78)</f>
        <v>0</v>
      </c>
      <c r="E79" s="39">
        <f t="shared" si="2"/>
        <v>0</v>
      </c>
      <c r="F79" s="39">
        <f t="shared" si="2"/>
        <v>0</v>
      </c>
      <c r="G79" s="39">
        <f t="shared" si="2"/>
        <v>0</v>
      </c>
      <c r="H79" s="39">
        <f t="shared" si="2"/>
        <v>0</v>
      </c>
      <c r="I79" s="39">
        <f t="shared" si="2"/>
        <v>0</v>
      </c>
      <c r="J79" s="40">
        <f t="shared" si="2"/>
        <v>0</v>
      </c>
    </row>
    <row r="80" ht="25.5" customHeight="1" thickBot="1"/>
    <row r="81" spans="1:7" ht="12.75">
      <c r="A81" s="17">
        <v>2</v>
      </c>
      <c r="C81" s="105" t="s">
        <v>23</v>
      </c>
      <c r="D81" s="106"/>
      <c r="E81" s="106"/>
      <c r="F81" s="106"/>
      <c r="G81" s="121"/>
    </row>
    <row r="82" spans="3:7" ht="12.75">
      <c r="C82" s="120"/>
      <c r="D82" s="118" t="s">
        <v>104</v>
      </c>
      <c r="E82" s="118" t="s">
        <v>107</v>
      </c>
      <c r="F82" s="118"/>
      <c r="G82" s="119" t="s">
        <v>3</v>
      </c>
    </row>
    <row r="83" spans="3:7" ht="12.75">
      <c r="C83" s="120"/>
      <c r="D83" s="118"/>
      <c r="E83" s="8" t="s">
        <v>18</v>
      </c>
      <c r="F83" s="8" t="s">
        <v>19</v>
      </c>
      <c r="G83" s="119"/>
    </row>
    <row r="84" spans="3:7" ht="12.75">
      <c r="C84" s="24" t="s">
        <v>24</v>
      </c>
      <c r="D84" s="66"/>
      <c r="E84" s="66"/>
      <c r="F84" s="66"/>
      <c r="G84" s="51">
        <f>D84+E84-F84</f>
        <v>0</v>
      </c>
    </row>
    <row r="85" spans="3:7" ht="12.75">
      <c r="C85" s="24" t="s">
        <v>109</v>
      </c>
      <c r="D85" s="66"/>
      <c r="E85" s="66"/>
      <c r="F85" s="66"/>
      <c r="G85" s="51">
        <f aca="true" t="shared" si="3" ref="G85:G91">D85+E85-F85</f>
        <v>0</v>
      </c>
    </row>
    <row r="86" spans="3:7" ht="12.75">
      <c r="C86" s="24" t="s">
        <v>25</v>
      </c>
      <c r="D86" s="66"/>
      <c r="E86" s="66"/>
      <c r="F86" s="66"/>
      <c r="G86" s="51">
        <f t="shared" si="3"/>
        <v>0</v>
      </c>
    </row>
    <row r="87" spans="3:7" ht="12.75">
      <c r="C87" s="24" t="s">
        <v>26</v>
      </c>
      <c r="D87" s="66"/>
      <c r="E87" s="66"/>
      <c r="F87" s="66"/>
      <c r="G87" s="51">
        <f t="shared" si="3"/>
        <v>0</v>
      </c>
    </row>
    <row r="88" spans="3:7" ht="12.75">
      <c r="C88" s="24" t="s">
        <v>27</v>
      </c>
      <c r="D88" s="66"/>
      <c r="E88" s="66"/>
      <c r="F88" s="66"/>
      <c r="G88" s="51">
        <f t="shared" si="3"/>
        <v>0</v>
      </c>
    </row>
    <row r="89" spans="3:7" ht="12.75">
      <c r="C89" s="25" t="s">
        <v>28</v>
      </c>
      <c r="D89" s="67"/>
      <c r="E89" s="67"/>
      <c r="F89" s="67"/>
      <c r="G89" s="51">
        <f t="shared" si="3"/>
        <v>0</v>
      </c>
    </row>
    <row r="90" spans="3:7" ht="25.5" customHeight="1">
      <c r="C90" s="25" t="s">
        <v>29</v>
      </c>
      <c r="D90" s="67"/>
      <c r="E90" s="67"/>
      <c r="F90" s="67"/>
      <c r="G90" s="51">
        <f t="shared" si="3"/>
        <v>0</v>
      </c>
    </row>
    <row r="91" spans="3:7" ht="18" customHeight="1">
      <c r="C91" s="25" t="s">
        <v>30</v>
      </c>
      <c r="D91" s="67"/>
      <c r="E91" s="67"/>
      <c r="F91" s="67"/>
      <c r="G91" s="51">
        <f t="shared" si="3"/>
        <v>0</v>
      </c>
    </row>
    <row r="92" spans="3:7" ht="13.5" thickBot="1">
      <c r="C92" s="18" t="s">
        <v>8</v>
      </c>
      <c r="D92" s="46">
        <f>SUM(D84:D91)</f>
        <v>0</v>
      </c>
      <c r="E92" s="46">
        <f>SUM(E84:E91)</f>
        <v>0</v>
      </c>
      <c r="F92" s="46">
        <f>SUM(F84:F91)</f>
        <v>0</v>
      </c>
      <c r="G92" s="47">
        <f>SUM(G84:G91)</f>
        <v>0</v>
      </c>
    </row>
    <row r="93" ht="15" customHeight="1"/>
    <row r="94" spans="1:9" ht="19.5" customHeight="1" thickBot="1">
      <c r="A94" s="17">
        <v>2</v>
      </c>
      <c r="C94" s="162" t="s">
        <v>100</v>
      </c>
      <c r="D94" s="162"/>
      <c r="E94" s="162"/>
      <c r="F94" s="162"/>
      <c r="G94" s="162"/>
      <c r="H94" s="162"/>
      <c r="I94" s="162"/>
    </row>
    <row r="95" spans="3:9" ht="12.75">
      <c r="C95" s="137" t="s">
        <v>35</v>
      </c>
      <c r="D95" s="139" t="s">
        <v>110</v>
      </c>
      <c r="E95" s="139"/>
      <c r="F95" s="139"/>
      <c r="G95" s="139"/>
      <c r="H95" s="139" t="s">
        <v>8</v>
      </c>
      <c r="I95" s="141"/>
    </row>
    <row r="96" spans="3:9" ht="12.75">
      <c r="C96" s="138"/>
      <c r="D96" s="135" t="s">
        <v>31</v>
      </c>
      <c r="E96" s="135"/>
      <c r="F96" s="135" t="s">
        <v>32</v>
      </c>
      <c r="G96" s="135"/>
      <c r="H96" s="135"/>
      <c r="I96" s="136"/>
    </row>
    <row r="97" spans="3:9" ht="12.75">
      <c r="C97" s="138"/>
      <c r="D97" s="135" t="s">
        <v>33</v>
      </c>
      <c r="E97" s="135"/>
      <c r="F97" s="135"/>
      <c r="G97" s="135"/>
      <c r="H97" s="135"/>
      <c r="I97" s="136"/>
    </row>
    <row r="98" spans="3:9" ht="25.5">
      <c r="C98" s="117"/>
      <c r="D98" s="3" t="s">
        <v>52</v>
      </c>
      <c r="E98" s="3" t="s">
        <v>34</v>
      </c>
      <c r="F98" s="3" t="s">
        <v>52</v>
      </c>
      <c r="G98" s="3" t="s">
        <v>34</v>
      </c>
      <c r="H98" s="3" t="s">
        <v>52</v>
      </c>
      <c r="I98" s="13" t="s">
        <v>34</v>
      </c>
    </row>
    <row r="99" spans="3:9" ht="12.75">
      <c r="C99" s="27" t="s">
        <v>36</v>
      </c>
      <c r="D99" s="55">
        <v>0</v>
      </c>
      <c r="E99" s="55">
        <v>1250</v>
      </c>
      <c r="F99" s="55"/>
      <c r="G99" s="55"/>
      <c r="H99" s="41">
        <f aca="true" t="shared" si="4" ref="H99:I104">D99+F99</f>
        <v>0</v>
      </c>
      <c r="I99" s="42">
        <f t="shared" si="4"/>
        <v>1250</v>
      </c>
    </row>
    <row r="100" spans="3:9" ht="12.75">
      <c r="C100" s="27" t="s">
        <v>37</v>
      </c>
      <c r="D100" s="55">
        <v>2045</v>
      </c>
      <c r="E100" s="55">
        <v>1415</v>
      </c>
      <c r="F100" s="55"/>
      <c r="G100" s="55"/>
      <c r="H100" s="41">
        <f t="shared" si="4"/>
        <v>2045</v>
      </c>
      <c r="I100" s="42">
        <f t="shared" si="4"/>
        <v>1415</v>
      </c>
    </row>
    <row r="101" spans="3:9" ht="12.75">
      <c r="C101" s="27" t="s">
        <v>39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38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2.75">
      <c r="C103" s="27" t="s">
        <v>41</v>
      </c>
      <c r="D103" s="55"/>
      <c r="E103" s="55"/>
      <c r="F103" s="55"/>
      <c r="G103" s="55"/>
      <c r="H103" s="41">
        <f t="shared" si="4"/>
        <v>0</v>
      </c>
      <c r="I103" s="42">
        <f t="shared" si="4"/>
        <v>0</v>
      </c>
    </row>
    <row r="104" spans="3:9" ht="12.75">
      <c r="C104" s="27" t="s">
        <v>40</v>
      </c>
      <c r="D104" s="55"/>
      <c r="E104" s="55"/>
      <c r="F104" s="55"/>
      <c r="G104" s="55"/>
      <c r="H104" s="41">
        <f t="shared" si="4"/>
        <v>0</v>
      </c>
      <c r="I104" s="42">
        <f t="shared" si="4"/>
        <v>0</v>
      </c>
    </row>
    <row r="105" spans="3:9" ht="13.5" thickBot="1">
      <c r="C105" s="28" t="s">
        <v>8</v>
      </c>
      <c r="D105" s="39">
        <f aca="true" t="shared" si="5" ref="D105:I105">SUM(D99:D104)</f>
        <v>2045</v>
      </c>
      <c r="E105" s="39">
        <f t="shared" si="5"/>
        <v>2665</v>
      </c>
      <c r="F105" s="39">
        <f t="shared" si="5"/>
        <v>0</v>
      </c>
      <c r="G105" s="39">
        <f t="shared" si="5"/>
        <v>0</v>
      </c>
      <c r="H105" s="39">
        <f t="shared" si="5"/>
        <v>2045</v>
      </c>
      <c r="I105" s="40">
        <f t="shared" si="5"/>
        <v>2665</v>
      </c>
    </row>
    <row r="106" spans="3:9" ht="19.5" customHeight="1">
      <c r="C106" s="85"/>
      <c r="D106" s="86"/>
      <c r="E106" s="86"/>
      <c r="F106" s="86"/>
      <c r="G106" s="86"/>
      <c r="H106" s="86"/>
      <c r="I106" s="86"/>
    </row>
    <row r="107" ht="33.75" customHeight="1"/>
    <row r="108" spans="1:9" ht="34.5" customHeight="1" thickBot="1">
      <c r="A108" s="17">
        <v>2</v>
      </c>
      <c r="C108" s="162" t="s">
        <v>101</v>
      </c>
      <c r="D108" s="162"/>
      <c r="E108" s="162"/>
      <c r="F108" s="162"/>
      <c r="G108" s="162"/>
      <c r="H108" s="162"/>
      <c r="I108" s="162"/>
    </row>
    <row r="109" spans="3:9" ht="12.75">
      <c r="C109" s="137" t="s">
        <v>42</v>
      </c>
      <c r="D109" s="139" t="s">
        <v>110</v>
      </c>
      <c r="E109" s="139"/>
      <c r="F109" s="139"/>
      <c r="G109" s="139"/>
      <c r="H109" s="139" t="s">
        <v>8</v>
      </c>
      <c r="I109" s="141"/>
    </row>
    <row r="110" spans="3:9" ht="12.75">
      <c r="C110" s="138"/>
      <c r="D110" s="135" t="s">
        <v>31</v>
      </c>
      <c r="E110" s="135"/>
      <c r="F110" s="135" t="s">
        <v>32</v>
      </c>
      <c r="G110" s="135"/>
      <c r="H110" s="135"/>
      <c r="I110" s="136"/>
    </row>
    <row r="111" spans="3:9" ht="12.75">
      <c r="C111" s="138"/>
      <c r="D111" s="135" t="s">
        <v>33</v>
      </c>
      <c r="E111" s="135"/>
      <c r="F111" s="135"/>
      <c r="G111" s="135"/>
      <c r="H111" s="135"/>
      <c r="I111" s="136"/>
    </row>
    <row r="112" spans="3:9" ht="25.5">
      <c r="C112" s="117"/>
      <c r="D112" s="8" t="s">
        <v>52</v>
      </c>
      <c r="E112" s="8" t="s">
        <v>34</v>
      </c>
      <c r="F112" s="8" t="s">
        <v>52</v>
      </c>
      <c r="G112" s="8" t="s">
        <v>34</v>
      </c>
      <c r="H112" s="8" t="s">
        <v>52</v>
      </c>
      <c r="I112" s="21" t="s">
        <v>34</v>
      </c>
    </row>
    <row r="113" spans="3:9" ht="12.75">
      <c r="C113" s="27" t="s">
        <v>43</v>
      </c>
      <c r="D113" s="65"/>
      <c r="E113" s="65"/>
      <c r="F113" s="65"/>
      <c r="G113" s="65"/>
      <c r="H113" s="52">
        <f>D113+F113</f>
        <v>0</v>
      </c>
      <c r="I113" s="53">
        <f>E113+G113</f>
        <v>0</v>
      </c>
    </row>
    <row r="114" spans="3:9" ht="12.75">
      <c r="C114" s="27" t="s">
        <v>44</v>
      </c>
      <c r="D114" s="55">
        <v>8241.19</v>
      </c>
      <c r="E114" s="55">
        <v>7792.33</v>
      </c>
      <c r="F114" s="55"/>
      <c r="G114" s="55"/>
      <c r="H114" s="52">
        <f aca="true" t="shared" si="6" ref="H114:H119">D114+F114</f>
        <v>8241.19</v>
      </c>
      <c r="I114" s="53">
        <f aca="true" t="shared" si="7" ref="I114:I119">E114+G114</f>
        <v>7792.33</v>
      </c>
    </row>
    <row r="115" spans="3:9" ht="12.75">
      <c r="C115" s="27" t="s">
        <v>45</v>
      </c>
      <c r="D115" s="55">
        <v>54.2</v>
      </c>
      <c r="E115" s="55">
        <v>204.6</v>
      </c>
      <c r="F115" s="55"/>
      <c r="G115" s="55"/>
      <c r="H115" s="52">
        <f t="shared" si="6"/>
        <v>54.2</v>
      </c>
      <c r="I115" s="53">
        <f t="shared" si="7"/>
        <v>204.6</v>
      </c>
    </row>
    <row r="116" spans="3:9" ht="12.75">
      <c r="C116" s="27" t="s">
        <v>46</v>
      </c>
      <c r="D116" s="55">
        <v>383.45</v>
      </c>
      <c r="E116" s="55">
        <v>398.87</v>
      </c>
      <c r="F116" s="55"/>
      <c r="G116" s="55"/>
      <c r="H116" s="52">
        <f t="shared" si="6"/>
        <v>383.45</v>
      </c>
      <c r="I116" s="53">
        <f t="shared" si="7"/>
        <v>398.87</v>
      </c>
    </row>
    <row r="117" spans="3:9" ht="12.75">
      <c r="C117" s="27" t="s">
        <v>47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2.75">
      <c r="C118" s="27" t="s">
        <v>48</v>
      </c>
      <c r="D118" s="55"/>
      <c r="E118" s="55"/>
      <c r="F118" s="55"/>
      <c r="G118" s="55"/>
      <c r="H118" s="52">
        <f t="shared" si="6"/>
        <v>0</v>
      </c>
      <c r="I118" s="53">
        <f t="shared" si="7"/>
        <v>0</v>
      </c>
    </row>
    <row r="119" spans="3:9" ht="12.75">
      <c r="C119" s="27" t="s">
        <v>49</v>
      </c>
      <c r="D119" s="55"/>
      <c r="E119" s="55">
        <v>541.62</v>
      </c>
      <c r="F119" s="55"/>
      <c r="G119" s="55"/>
      <c r="H119" s="52">
        <f t="shared" si="6"/>
        <v>0</v>
      </c>
      <c r="I119" s="53">
        <f t="shared" si="7"/>
        <v>541.62</v>
      </c>
    </row>
    <row r="120" spans="3:9" ht="13.5" thickBot="1">
      <c r="C120" s="37" t="s">
        <v>8</v>
      </c>
      <c r="D120" s="46">
        <f aca="true" t="shared" si="8" ref="D120:I120">SUM(D113:D119)</f>
        <v>8678.840000000002</v>
      </c>
      <c r="E120" s="46">
        <f t="shared" si="8"/>
        <v>8937.420000000002</v>
      </c>
      <c r="F120" s="46">
        <f t="shared" si="8"/>
        <v>0</v>
      </c>
      <c r="G120" s="46">
        <f t="shared" si="8"/>
        <v>0</v>
      </c>
      <c r="H120" s="46">
        <f t="shared" si="8"/>
        <v>8678.840000000002</v>
      </c>
      <c r="I120" s="47">
        <f t="shared" si="8"/>
        <v>8937.420000000002</v>
      </c>
    </row>
    <row r="122" ht="13.5" thickBot="1"/>
    <row r="123" spans="1:5" ht="12.75">
      <c r="A123" s="17">
        <v>2</v>
      </c>
      <c r="C123" s="159" t="s">
        <v>151</v>
      </c>
      <c r="D123" s="160"/>
      <c r="E123" s="161"/>
    </row>
    <row r="124" spans="3:5" ht="12.75">
      <c r="C124" s="134" t="s">
        <v>50</v>
      </c>
      <c r="D124" s="135" t="s">
        <v>51</v>
      </c>
      <c r="E124" s="136"/>
    </row>
    <row r="125" spans="3:5" ht="25.5">
      <c r="C125" s="134"/>
      <c r="D125" s="3" t="s">
        <v>52</v>
      </c>
      <c r="E125" s="13" t="s">
        <v>34</v>
      </c>
    </row>
    <row r="126" spans="3:5" ht="25.5">
      <c r="C126" s="30" t="s">
        <v>111</v>
      </c>
      <c r="D126" s="41">
        <f>SUM(D127:D130)</f>
        <v>0</v>
      </c>
      <c r="E126" s="42">
        <f>SUM(E127:E130)</f>
        <v>0</v>
      </c>
    </row>
    <row r="127" spans="3:5" ht="25.5">
      <c r="C127" s="12" t="s">
        <v>53</v>
      </c>
      <c r="D127" s="55"/>
      <c r="E127" s="57"/>
    </row>
    <row r="128" spans="3:5" ht="25.5">
      <c r="C128" s="12" t="s">
        <v>54</v>
      </c>
      <c r="D128" s="55"/>
      <c r="E128" s="57"/>
    </row>
    <row r="129" spans="3:5" ht="25.5">
      <c r="C129" s="12" t="s">
        <v>55</v>
      </c>
      <c r="D129" s="55"/>
      <c r="E129" s="57"/>
    </row>
    <row r="130" spans="3:5" ht="25.5">
      <c r="C130" s="12" t="s">
        <v>56</v>
      </c>
      <c r="D130" s="55"/>
      <c r="E130" s="57"/>
    </row>
    <row r="131" spans="3:5" ht="25.5">
      <c r="C131" s="30" t="s">
        <v>112</v>
      </c>
      <c r="D131" s="41">
        <f>SUM(D132:D132)</f>
        <v>0</v>
      </c>
      <c r="E131" s="42">
        <f>SUM(E132:E132)</f>
        <v>0</v>
      </c>
    </row>
    <row r="132" spans="3:5" ht="26.25" thickBot="1">
      <c r="C132" s="14" t="s">
        <v>163</v>
      </c>
      <c r="D132" s="64"/>
      <c r="E132" s="58"/>
    </row>
    <row r="133" spans="3:5" ht="16.5" customHeight="1">
      <c r="C133" s="6"/>
      <c r="D133" s="82"/>
      <c r="E133" s="82"/>
    </row>
    <row r="134" ht="49.5" customHeight="1" thickBot="1"/>
    <row r="135" spans="1:5" ht="25.5" customHeight="1">
      <c r="A135" s="17">
        <v>2</v>
      </c>
      <c r="C135" s="163" t="s">
        <v>113</v>
      </c>
      <c r="D135" s="164"/>
      <c r="E135" s="165"/>
    </row>
    <row r="136" spans="3:5" ht="12.75">
      <c r="C136" s="134" t="s">
        <v>50</v>
      </c>
      <c r="D136" s="135" t="s">
        <v>51</v>
      </c>
      <c r="E136" s="136"/>
    </row>
    <row r="137" spans="3:5" ht="25.5">
      <c r="C137" s="134"/>
      <c r="D137" s="8" t="s">
        <v>52</v>
      </c>
      <c r="E137" s="21" t="s">
        <v>34</v>
      </c>
    </row>
    <row r="138" spans="3:5" ht="25.5">
      <c r="C138" s="12" t="s">
        <v>57</v>
      </c>
      <c r="D138" s="41">
        <f>SUM(D139:D140)</f>
        <v>0</v>
      </c>
      <c r="E138" s="42">
        <f>SUM(E139:E140)</f>
        <v>0</v>
      </c>
    </row>
    <row r="139" spans="3:5" ht="12.75">
      <c r="C139" s="62"/>
      <c r="D139" s="55"/>
      <c r="E139" s="57"/>
    </row>
    <row r="140" spans="3:5" ht="13.5" thickBot="1">
      <c r="C140" s="63"/>
      <c r="D140" s="64"/>
      <c r="E140" s="58"/>
    </row>
    <row r="141" spans="3:5" ht="12.75">
      <c r="C141" s="6"/>
      <c r="D141" s="7"/>
      <c r="E141" s="7"/>
    </row>
    <row r="142" spans="3:5" ht="13.5" thickBot="1">
      <c r="C142" s="6"/>
      <c r="D142" s="7"/>
      <c r="E142" s="7"/>
    </row>
    <row r="143" spans="1:5" ht="25.5" customHeight="1">
      <c r="A143" s="17">
        <v>2</v>
      </c>
      <c r="C143" s="142" t="s">
        <v>72</v>
      </c>
      <c r="D143" s="143"/>
      <c r="E143" s="144"/>
    </row>
    <row r="144" spans="3:5" ht="12.75">
      <c r="C144" s="12" t="s">
        <v>80</v>
      </c>
      <c r="D144" s="4" t="s">
        <v>73</v>
      </c>
      <c r="E144" s="26" t="s">
        <v>74</v>
      </c>
    </row>
    <row r="145" spans="3:5" ht="12.75">
      <c r="C145" s="12" t="s">
        <v>75</v>
      </c>
      <c r="D145" s="55"/>
      <c r="E145" s="57"/>
    </row>
    <row r="146" spans="3:5" ht="12.75">
      <c r="C146" s="12" t="s">
        <v>76</v>
      </c>
      <c r="D146" s="55"/>
      <c r="E146" s="57"/>
    </row>
    <row r="147" spans="3:5" ht="12.75">
      <c r="C147" s="30" t="s">
        <v>77</v>
      </c>
      <c r="D147" s="41">
        <f>SUM(D145:D146)</f>
        <v>0</v>
      </c>
      <c r="E147" s="41">
        <f>SUM(E145:E146)</f>
        <v>0</v>
      </c>
    </row>
    <row r="148" spans="3:5" ht="12.75">
      <c r="C148" s="12" t="s">
        <v>78</v>
      </c>
      <c r="D148" s="55"/>
      <c r="E148" s="57"/>
    </row>
    <row r="149" spans="3:5" ht="12.75">
      <c r="C149" s="12" t="s">
        <v>79</v>
      </c>
      <c r="D149" s="55"/>
      <c r="E149" s="57"/>
    </row>
    <row r="150" spans="3:5" ht="13.5" thickBot="1">
      <c r="C150" s="18" t="s">
        <v>77</v>
      </c>
      <c r="D150" s="39">
        <f>SUM(D148:D149)</f>
        <v>0</v>
      </c>
      <c r="E150" s="39">
        <f>SUM(E148:E149)</f>
        <v>0</v>
      </c>
    </row>
    <row r="153" spans="1:4" ht="12.75">
      <c r="A153" s="17">
        <v>2</v>
      </c>
      <c r="C153" s="149" t="s">
        <v>134</v>
      </c>
      <c r="D153" s="150"/>
    </row>
    <row r="154" spans="3:4" ht="25.5">
      <c r="C154" s="2" t="s">
        <v>90</v>
      </c>
      <c r="D154" s="3" t="s">
        <v>135</v>
      </c>
    </row>
    <row r="155" spans="3:4" ht="12.75">
      <c r="C155" s="2" t="s">
        <v>136</v>
      </c>
      <c r="D155" s="55"/>
    </row>
    <row r="156" spans="3:4" ht="12.75">
      <c r="C156" s="2" t="s">
        <v>169</v>
      </c>
      <c r="D156" s="55">
        <v>1</v>
      </c>
    </row>
    <row r="157" spans="3:4" ht="12.75">
      <c r="C157" s="2"/>
      <c r="D157" s="55"/>
    </row>
    <row r="158" spans="3:4" ht="12.75">
      <c r="C158" s="2" t="s">
        <v>131</v>
      </c>
      <c r="D158" s="41">
        <f>SUM(D155:D157)</f>
        <v>1</v>
      </c>
    </row>
    <row r="160" spans="3:5" ht="36.75" customHeight="1">
      <c r="C160" s="103" t="s">
        <v>137</v>
      </c>
      <c r="D160" s="103"/>
      <c r="E160" s="103"/>
    </row>
    <row r="161" spans="1:5" ht="42.75" customHeight="1">
      <c r="A161" s="17">
        <v>2</v>
      </c>
      <c r="C161" s="148" t="s">
        <v>162</v>
      </c>
      <c r="D161" s="148"/>
      <c r="E161" s="148"/>
    </row>
    <row r="162" spans="3:5" ht="12.75">
      <c r="C162" s="101" t="s">
        <v>90</v>
      </c>
      <c r="D162" s="102"/>
      <c r="E162" s="2" t="s">
        <v>133</v>
      </c>
    </row>
    <row r="163" spans="3:5" ht="12.75">
      <c r="C163" s="101" t="s">
        <v>132</v>
      </c>
      <c r="D163" s="102"/>
      <c r="E163" s="56">
        <v>0</v>
      </c>
    </row>
    <row r="165" ht="41.25" customHeight="1"/>
    <row r="166" spans="1:4" ht="13.5" thickBot="1">
      <c r="A166" s="17">
        <v>3</v>
      </c>
      <c r="C166" s="104" t="s">
        <v>58</v>
      </c>
      <c r="D166" s="104"/>
    </row>
    <row r="167" spans="3:4" ht="12.75">
      <c r="C167" s="36" t="s">
        <v>138</v>
      </c>
      <c r="D167" s="45">
        <f>D168+D169+D173</f>
        <v>30776.339999999997</v>
      </c>
    </row>
    <row r="168" spans="3:4" ht="12.75">
      <c r="C168" s="60" t="s">
        <v>68</v>
      </c>
      <c r="D168" s="57">
        <v>3717</v>
      </c>
    </row>
    <row r="169" spans="3:4" ht="25.5">
      <c r="C169" s="30" t="s">
        <v>91</v>
      </c>
      <c r="D169" s="42">
        <f>SUM(D170:D172)</f>
        <v>16483.6</v>
      </c>
    </row>
    <row r="170" spans="3:4" ht="12.75">
      <c r="C170" s="62" t="s">
        <v>173</v>
      </c>
      <c r="D170" s="57">
        <v>10038.47</v>
      </c>
    </row>
    <row r="171" spans="3:4" ht="12.75">
      <c r="C171" s="62" t="s">
        <v>174</v>
      </c>
      <c r="D171" s="57">
        <v>2941.61</v>
      </c>
    </row>
    <row r="172" spans="3:4" ht="12.75">
      <c r="C172" s="62" t="s">
        <v>175</v>
      </c>
      <c r="D172" s="57">
        <v>3503.52</v>
      </c>
    </row>
    <row r="173" spans="3:4" ht="25.5">
      <c r="C173" s="30" t="s">
        <v>92</v>
      </c>
      <c r="D173" s="42">
        <f>SUM(D174:D179)</f>
        <v>10575.74</v>
      </c>
    </row>
    <row r="174" spans="3:4" ht="12.75">
      <c r="C174" s="60" t="s">
        <v>173</v>
      </c>
      <c r="D174" s="57">
        <v>2987.05</v>
      </c>
    </row>
    <row r="175" spans="3:4" ht="12.75">
      <c r="C175" s="60" t="s">
        <v>174</v>
      </c>
      <c r="D175" s="57">
        <v>2088.69</v>
      </c>
    </row>
    <row r="176" spans="3:4" ht="12.75">
      <c r="C176" s="60" t="s">
        <v>175</v>
      </c>
      <c r="D176" s="57">
        <v>2140</v>
      </c>
    </row>
    <row r="177" spans="3:4" ht="12.75">
      <c r="C177" s="60" t="s">
        <v>176</v>
      </c>
      <c r="D177" s="57">
        <v>564</v>
      </c>
    </row>
    <row r="178" spans="3:4" ht="12.75">
      <c r="C178" s="60" t="s">
        <v>178</v>
      </c>
      <c r="D178" s="57">
        <v>561</v>
      </c>
    </row>
    <row r="179" spans="3:4" ht="12.75">
      <c r="C179" s="60" t="s">
        <v>179</v>
      </c>
      <c r="D179" s="57">
        <v>2235</v>
      </c>
    </row>
    <row r="180" spans="3:4" ht="25.5">
      <c r="C180" s="30" t="s">
        <v>160</v>
      </c>
      <c r="D180" s="42">
        <f>SUM(D181:D183)</f>
        <v>25734.44</v>
      </c>
    </row>
    <row r="181" spans="3:4" ht="12.75">
      <c r="C181" s="60" t="s">
        <v>59</v>
      </c>
      <c r="D181" s="57"/>
    </row>
    <row r="182" spans="3:4" ht="12.75">
      <c r="C182" s="60" t="s">
        <v>170</v>
      </c>
      <c r="D182" s="57">
        <v>21000</v>
      </c>
    </row>
    <row r="183" spans="3:4" ht="13.5" thickBot="1">
      <c r="C183" s="61" t="s">
        <v>171</v>
      </c>
      <c r="D183" s="58">
        <v>4734.44</v>
      </c>
    </row>
    <row r="184" spans="3:4" ht="12.75">
      <c r="C184" s="81"/>
      <c r="D184" s="82"/>
    </row>
    <row r="185" spans="3:4" ht="13.5" thickBot="1">
      <c r="C185" s="81"/>
      <c r="D185" s="82"/>
    </row>
    <row r="186" spans="1:4" ht="12.75">
      <c r="A186" s="17">
        <v>3</v>
      </c>
      <c r="C186" s="87" t="s">
        <v>139</v>
      </c>
      <c r="D186" s="45">
        <f>SUM(D187:D189)</f>
        <v>19232.64</v>
      </c>
    </row>
    <row r="187" spans="3:4" ht="38.25">
      <c r="C187" s="19" t="s">
        <v>152</v>
      </c>
      <c r="D187" s="57"/>
    </row>
    <row r="188" spans="3:4" ht="12.75">
      <c r="C188" s="19" t="s">
        <v>153</v>
      </c>
      <c r="D188" s="57"/>
    </row>
    <row r="189" spans="3:4" ht="13.5" thickBot="1">
      <c r="C189" s="88" t="s">
        <v>181</v>
      </c>
      <c r="D189" s="58">
        <v>19232.64</v>
      </c>
    </row>
    <row r="190" spans="3:4" ht="12.75">
      <c r="C190" s="81"/>
      <c r="D190" s="82"/>
    </row>
    <row r="191" spans="3:4" ht="13.5" thickBot="1">
      <c r="C191" s="81"/>
      <c r="D191" s="82"/>
    </row>
    <row r="192" spans="1:4" ht="12.75">
      <c r="A192" s="17">
        <v>3</v>
      </c>
      <c r="C192" s="87" t="s">
        <v>141</v>
      </c>
      <c r="D192" s="45">
        <f>SUM(D193:D198)</f>
        <v>1000</v>
      </c>
    </row>
    <row r="193" spans="3:4" ht="12.75">
      <c r="C193" s="89" t="s">
        <v>142</v>
      </c>
      <c r="D193" s="57"/>
    </row>
    <row r="194" spans="3:4" ht="12.75">
      <c r="C194" s="89" t="s">
        <v>145</v>
      </c>
      <c r="D194" s="57"/>
    </row>
    <row r="195" spans="3:4" ht="12.75">
      <c r="C195" s="89" t="s">
        <v>146</v>
      </c>
      <c r="D195" s="57"/>
    </row>
    <row r="196" spans="3:4" ht="25.5">
      <c r="C196" s="19" t="s">
        <v>144</v>
      </c>
      <c r="D196" s="72"/>
    </row>
    <row r="197" spans="3:4" ht="12.75">
      <c r="C197" s="89" t="s">
        <v>143</v>
      </c>
      <c r="D197" s="72"/>
    </row>
    <row r="198" spans="3:4" ht="13.5" thickBot="1">
      <c r="C198" s="88" t="s">
        <v>172</v>
      </c>
      <c r="D198" s="97">
        <v>1000</v>
      </c>
    </row>
    <row r="199" ht="12.75">
      <c r="C199" s="81"/>
    </row>
    <row r="201" spans="1:4" ht="13.5" thickBot="1">
      <c r="A201" s="17">
        <v>4</v>
      </c>
      <c r="C201" s="146" t="s">
        <v>161</v>
      </c>
      <c r="D201" s="146"/>
    </row>
    <row r="202" spans="3:4" ht="38.25">
      <c r="C202" s="32" t="s">
        <v>114</v>
      </c>
      <c r="D202" s="45">
        <f>D203+D209</f>
        <v>16483.6</v>
      </c>
    </row>
    <row r="203" spans="3:4" ht="12.75">
      <c r="C203" s="44" t="s">
        <v>60</v>
      </c>
      <c r="D203" s="43">
        <f>SUM(D204:D208)</f>
        <v>16483.6</v>
      </c>
    </row>
    <row r="204" spans="3:4" ht="12.75">
      <c r="C204" s="59" t="s">
        <v>180</v>
      </c>
      <c r="D204" s="57">
        <v>10038.47</v>
      </c>
    </row>
    <row r="205" spans="3:4" ht="12.75">
      <c r="C205" s="59" t="s">
        <v>174</v>
      </c>
      <c r="D205" s="57">
        <v>2941.61</v>
      </c>
    </row>
    <row r="206" spans="3:4" ht="12.75">
      <c r="C206" s="59" t="s">
        <v>175</v>
      </c>
      <c r="D206" s="57">
        <v>3503.52</v>
      </c>
    </row>
    <row r="207" spans="3:4" ht="12.75">
      <c r="C207" s="59"/>
      <c r="D207" s="57"/>
    </row>
    <row r="208" spans="3:4" ht="12.75">
      <c r="C208" s="59"/>
      <c r="D208" s="57"/>
    </row>
    <row r="209" spans="3:4" ht="12.75">
      <c r="C209" s="44" t="s">
        <v>61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38.25">
      <c r="C213" s="34" t="s">
        <v>115</v>
      </c>
      <c r="D213" s="42">
        <f>D214+D222</f>
        <v>15883.77</v>
      </c>
    </row>
    <row r="214" spans="3:4" ht="12.75">
      <c r="C214" s="44" t="s">
        <v>60</v>
      </c>
      <c r="D214" s="43">
        <f>SUM(D215:D221)</f>
        <v>15883.77</v>
      </c>
    </row>
    <row r="215" spans="3:4" ht="12.75">
      <c r="C215" s="59" t="s">
        <v>180</v>
      </c>
      <c r="D215" s="57">
        <v>2987.05</v>
      </c>
    </row>
    <row r="216" spans="3:4" ht="12.75">
      <c r="C216" s="59" t="s">
        <v>174</v>
      </c>
      <c r="D216" s="57">
        <v>2088.69</v>
      </c>
    </row>
    <row r="217" spans="3:4" ht="12.75">
      <c r="C217" s="59" t="s">
        <v>175</v>
      </c>
      <c r="D217" s="57">
        <v>2663.28</v>
      </c>
    </row>
    <row r="218" spans="3:4" ht="12.75">
      <c r="C218" s="59" t="s">
        <v>176</v>
      </c>
      <c r="D218" s="57">
        <v>4448.75</v>
      </c>
    </row>
    <row r="219" spans="3:4" ht="12.75">
      <c r="C219" s="59" t="s">
        <v>177</v>
      </c>
      <c r="D219" s="57">
        <v>900</v>
      </c>
    </row>
    <row r="220" spans="3:4" ht="12.75">
      <c r="C220" s="59" t="s">
        <v>178</v>
      </c>
      <c r="D220" s="57">
        <v>561</v>
      </c>
    </row>
    <row r="221" spans="3:4" ht="12.75">
      <c r="C221" s="59" t="s">
        <v>179</v>
      </c>
      <c r="D221" s="57">
        <v>2235</v>
      </c>
    </row>
    <row r="222" spans="3:4" ht="12.75">
      <c r="C222" s="44" t="s">
        <v>61</v>
      </c>
      <c r="D222" s="43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25.5">
      <c r="C226" s="78" t="s">
        <v>128</v>
      </c>
      <c r="D226" s="42">
        <f>D227+D231</f>
        <v>15943.64</v>
      </c>
    </row>
    <row r="227" spans="3:4" ht="12.75">
      <c r="C227" s="77" t="s">
        <v>129</v>
      </c>
      <c r="D227" s="76">
        <f>SUM(D228:D230)</f>
        <v>15943.64</v>
      </c>
    </row>
    <row r="228" spans="3:4" ht="12.75">
      <c r="C228" s="59" t="s">
        <v>182</v>
      </c>
      <c r="D228" s="57">
        <v>15943.64</v>
      </c>
    </row>
    <row r="229" spans="3:4" ht="12.75">
      <c r="C229" s="59"/>
      <c r="D229" s="57"/>
    </row>
    <row r="230" spans="3:4" ht="12.75">
      <c r="C230" s="59"/>
      <c r="D230" s="57"/>
    </row>
    <row r="231" spans="3:4" ht="12.75">
      <c r="C231" s="77" t="s">
        <v>130</v>
      </c>
      <c r="D231" s="76">
        <f>SUM(D232:D234)</f>
        <v>0</v>
      </c>
    </row>
    <row r="232" spans="3:4" ht="12.75">
      <c r="C232" s="59" t="s">
        <v>59</v>
      </c>
      <c r="D232" s="57"/>
    </row>
    <row r="233" spans="3:4" ht="12.75">
      <c r="C233" s="59"/>
      <c r="D233" s="57"/>
    </row>
    <row r="234" spans="3:4" ht="12.75">
      <c r="C234" s="59"/>
      <c r="D234" s="57"/>
    </row>
    <row r="235" spans="3:4" ht="12.75">
      <c r="C235" s="34" t="s">
        <v>62</v>
      </c>
      <c r="D235" s="42">
        <f>SUM(D236:D241)</f>
        <v>27280.16</v>
      </c>
    </row>
    <row r="236" spans="3:4" ht="12.75">
      <c r="C236" s="33" t="s">
        <v>63</v>
      </c>
      <c r="D236" s="57">
        <v>3739.94</v>
      </c>
    </row>
    <row r="237" spans="3:4" ht="12.75">
      <c r="C237" s="33" t="s">
        <v>64</v>
      </c>
      <c r="D237" s="57">
        <v>5404.03</v>
      </c>
    </row>
    <row r="238" spans="3:4" ht="12.75">
      <c r="C238" s="33" t="s">
        <v>65</v>
      </c>
      <c r="D238" s="57"/>
    </row>
    <row r="239" spans="3:4" ht="25.5">
      <c r="C239" s="33" t="s">
        <v>116</v>
      </c>
      <c r="D239" s="57">
        <v>11943.72</v>
      </c>
    </row>
    <row r="240" spans="3:4" ht="12.75">
      <c r="C240" s="33" t="s">
        <v>66</v>
      </c>
      <c r="D240" s="57">
        <v>758.88</v>
      </c>
    </row>
    <row r="241" spans="3:4" ht="13.5" thickBot="1">
      <c r="C241" s="35" t="s">
        <v>67</v>
      </c>
      <c r="D241" s="58">
        <v>5433.59</v>
      </c>
    </row>
    <row r="242" ht="12.75">
      <c r="C242" s="11"/>
    </row>
    <row r="243" ht="13.5" thickBot="1">
      <c r="C243" s="11"/>
    </row>
    <row r="244" spans="1:4" ht="12.75">
      <c r="A244" s="17">
        <v>4</v>
      </c>
      <c r="C244" s="87" t="s">
        <v>147</v>
      </c>
      <c r="D244" s="45">
        <f>SUM(D245:D247)</f>
        <v>0</v>
      </c>
    </row>
    <row r="245" spans="3:4" ht="38.25">
      <c r="C245" s="19" t="s">
        <v>154</v>
      </c>
      <c r="D245" s="57"/>
    </row>
    <row r="246" spans="3:4" ht="63.75">
      <c r="C246" s="19" t="s">
        <v>155</v>
      </c>
      <c r="D246" s="57"/>
    </row>
    <row r="247" spans="1:4" ht="13.5" thickBot="1">
      <c r="A247" s="71"/>
      <c r="C247" s="88" t="s">
        <v>140</v>
      </c>
      <c r="D247" s="58"/>
    </row>
    <row r="248" spans="1:4" ht="12.75">
      <c r="A248" s="71"/>
      <c r="C248" s="81"/>
      <c r="D248" s="82"/>
    </row>
    <row r="249" spans="1:4" ht="13.5" thickBot="1">
      <c r="A249" s="71"/>
      <c r="C249" s="81"/>
      <c r="D249" s="82"/>
    </row>
    <row r="250" spans="1:4" ht="12.75">
      <c r="A250" s="71">
        <v>4</v>
      </c>
      <c r="C250" s="87" t="s">
        <v>148</v>
      </c>
      <c r="D250" s="45">
        <f>SUM(D251:D256)</f>
        <v>0</v>
      </c>
    </row>
    <row r="251" spans="1:4" ht="38.25">
      <c r="A251" s="71"/>
      <c r="C251" s="19" t="s">
        <v>156</v>
      </c>
      <c r="D251" s="57"/>
    </row>
    <row r="252" spans="1:4" ht="38.25">
      <c r="A252" s="71"/>
      <c r="C252" s="19" t="s">
        <v>157</v>
      </c>
      <c r="D252" s="57"/>
    </row>
    <row r="253" spans="1:4" ht="38.25">
      <c r="A253" s="71"/>
      <c r="C253" s="19" t="s">
        <v>158</v>
      </c>
      <c r="D253" s="57"/>
    </row>
    <row r="254" spans="1:4" ht="25.5">
      <c r="A254" s="71"/>
      <c r="C254" s="19" t="s">
        <v>149</v>
      </c>
      <c r="D254" s="72"/>
    </row>
    <row r="255" spans="1:4" ht="25.5">
      <c r="A255" s="71"/>
      <c r="C255" s="19" t="s">
        <v>159</v>
      </c>
      <c r="D255" s="72"/>
    </row>
    <row r="256" spans="1:4" ht="13.5" thickBot="1">
      <c r="A256" s="71"/>
      <c r="C256" s="90" t="s">
        <v>150</v>
      </c>
      <c r="D256" s="74"/>
    </row>
    <row r="257" spans="1:4" ht="12.75">
      <c r="A257" s="71"/>
      <c r="C257" s="81"/>
      <c r="D257" s="82"/>
    </row>
    <row r="258" spans="1:5" ht="25.5" customHeight="1">
      <c r="A258" s="17">
        <v>5</v>
      </c>
      <c r="C258" s="145" t="s">
        <v>117</v>
      </c>
      <c r="D258" s="145"/>
      <c r="E258" s="145"/>
    </row>
    <row r="259" ht="13.5" thickBot="1">
      <c r="C259" s="11"/>
    </row>
    <row r="260" spans="3:5" ht="12.75">
      <c r="C260" s="137" t="s">
        <v>90</v>
      </c>
      <c r="D260" s="139" t="s">
        <v>81</v>
      </c>
      <c r="E260" s="141"/>
    </row>
    <row r="261" spans="3:5" ht="12.75">
      <c r="C261" s="117"/>
      <c r="D261" s="4" t="s">
        <v>82</v>
      </c>
      <c r="E261" s="26" t="s">
        <v>83</v>
      </c>
    </row>
    <row r="262" spans="3:5" ht="12.75">
      <c r="C262" s="91" t="s">
        <v>118</v>
      </c>
      <c r="D262" s="54">
        <v>32874.81</v>
      </c>
      <c r="E262" s="92"/>
    </row>
    <row r="263" spans="3:5" ht="12.75">
      <c r="C263" s="93" t="s">
        <v>84</v>
      </c>
      <c r="D263" s="41">
        <f>D264+D265</f>
        <v>0</v>
      </c>
      <c r="E263" s="42">
        <f>E264+E265</f>
        <v>0</v>
      </c>
    </row>
    <row r="264" spans="3:5" ht="12.75">
      <c r="C264" s="93" t="s">
        <v>85</v>
      </c>
      <c r="D264" s="55"/>
      <c r="E264" s="57"/>
    </row>
    <row r="265" spans="3:5" ht="12.75">
      <c r="C265" s="93" t="s">
        <v>86</v>
      </c>
      <c r="D265" s="55"/>
      <c r="E265" s="57"/>
    </row>
    <row r="266" spans="3:5" ht="12.75">
      <c r="C266" s="93" t="s">
        <v>87</v>
      </c>
      <c r="D266" s="41">
        <f>D267+D268</f>
        <v>0</v>
      </c>
      <c r="E266" s="42">
        <f>E267+E268</f>
        <v>0</v>
      </c>
    </row>
    <row r="267" spans="3:5" ht="12.75">
      <c r="C267" s="93" t="s">
        <v>88</v>
      </c>
      <c r="D267" s="55"/>
      <c r="E267" s="57"/>
    </row>
    <row r="268" spans="3:5" ht="12.75">
      <c r="C268" s="93" t="s">
        <v>86</v>
      </c>
      <c r="D268" s="55"/>
      <c r="E268" s="57"/>
    </row>
    <row r="269" spans="3:5" ht="13.5" thickBot="1">
      <c r="C269" s="94" t="s">
        <v>89</v>
      </c>
      <c r="D269" s="39">
        <f>D262+D263-D266</f>
        <v>32874.81</v>
      </c>
      <c r="E269" s="40">
        <f>E262+E263-E266</f>
        <v>0</v>
      </c>
    </row>
    <row r="270" ht="12.75">
      <c r="C270" s="11"/>
    </row>
    <row r="272" spans="1:4" ht="12.75">
      <c r="A272" s="17">
        <v>5</v>
      </c>
      <c r="C272" s="147" t="s">
        <v>102</v>
      </c>
      <c r="D272" s="147"/>
    </row>
    <row r="273" ht="13.5" thickBot="1">
      <c r="D273" s="79"/>
    </row>
    <row r="274" spans="3:4" ht="12.75">
      <c r="C274" s="36" t="s">
        <v>119</v>
      </c>
      <c r="D274" s="45">
        <f>SUM(D276:D284)</f>
        <v>1152.2500000000036</v>
      </c>
    </row>
    <row r="275" spans="3:4" ht="12.75">
      <c r="C275" s="95" t="s">
        <v>93</v>
      </c>
      <c r="D275" s="76"/>
    </row>
    <row r="276" spans="3:4" ht="12.75">
      <c r="C276" s="60" t="s">
        <v>184</v>
      </c>
      <c r="D276" s="57">
        <v>30776.34</v>
      </c>
    </row>
    <row r="277" spans="3:4" ht="12.75">
      <c r="C277" s="60" t="s">
        <v>185</v>
      </c>
      <c r="D277" s="57">
        <v>25734.44</v>
      </c>
    </row>
    <row r="278" spans="3:4" ht="12.75">
      <c r="C278" s="60" t="s">
        <v>186</v>
      </c>
      <c r="D278" s="57">
        <v>19232.64</v>
      </c>
    </row>
    <row r="279" spans="3:4" ht="12.75">
      <c r="C279" s="60" t="s">
        <v>187</v>
      </c>
      <c r="D279" s="57">
        <v>1000</v>
      </c>
    </row>
    <row r="280" spans="3:4" ht="12.75">
      <c r="C280" s="60" t="s">
        <v>188</v>
      </c>
      <c r="D280" s="57">
        <v>-16483.6</v>
      </c>
    </row>
    <row r="281" spans="3:4" ht="12.75">
      <c r="C281" s="60" t="s">
        <v>189</v>
      </c>
      <c r="D281" s="57">
        <v>-15883.77</v>
      </c>
    </row>
    <row r="282" spans="3:4" ht="12.75">
      <c r="C282" s="96" t="s">
        <v>190</v>
      </c>
      <c r="D282" s="57">
        <v>-15943.64</v>
      </c>
    </row>
    <row r="283" spans="3:4" ht="12.75">
      <c r="C283" s="96" t="s">
        <v>191</v>
      </c>
      <c r="D283" s="57">
        <v>-27280.16</v>
      </c>
    </row>
    <row r="284" spans="3:4" ht="13.5" thickBot="1">
      <c r="C284" s="61"/>
      <c r="D284" s="58"/>
    </row>
    <row r="285" spans="3:4" ht="12.75">
      <c r="C285" s="7"/>
      <c r="D285" s="31"/>
    </row>
    <row r="287" spans="1:3" ht="13.5" thickBot="1">
      <c r="A287" s="17">
        <v>6</v>
      </c>
      <c r="C287" s="16" t="s">
        <v>120</v>
      </c>
    </row>
    <row r="288" spans="3:5" ht="12.75">
      <c r="C288" s="140" t="s">
        <v>50</v>
      </c>
      <c r="D288" s="139" t="s">
        <v>51</v>
      </c>
      <c r="E288" s="141"/>
    </row>
    <row r="289" spans="3:5" ht="25.5">
      <c r="C289" s="134"/>
      <c r="D289" s="8" t="s">
        <v>52</v>
      </c>
      <c r="E289" s="21" t="s">
        <v>34</v>
      </c>
    </row>
    <row r="290" spans="3:5" ht="12.75">
      <c r="C290" s="27" t="s">
        <v>69</v>
      </c>
      <c r="D290" s="55"/>
      <c r="E290" s="57"/>
    </row>
    <row r="291" spans="3:5" ht="12.75">
      <c r="C291" s="27" t="s">
        <v>70</v>
      </c>
      <c r="D291" s="55"/>
      <c r="E291" s="57"/>
    </row>
    <row r="292" spans="3:5" ht="12.75">
      <c r="C292" s="27" t="s">
        <v>71</v>
      </c>
      <c r="D292" s="55"/>
      <c r="E292" s="57"/>
    </row>
    <row r="293" spans="3:5" ht="12.75">
      <c r="C293" s="27" t="s">
        <v>121</v>
      </c>
      <c r="D293" s="55"/>
      <c r="E293" s="57"/>
    </row>
    <row r="294" spans="3:5" ht="13.5" thickBot="1">
      <c r="C294" s="28" t="s">
        <v>8</v>
      </c>
      <c r="D294" s="39">
        <f>SUM(D290:D293)</f>
        <v>0</v>
      </c>
      <c r="E294" s="40">
        <f>SUM(E290:E293)</f>
        <v>0</v>
      </c>
    </row>
  </sheetData>
  <sheetProtection/>
  <mergeCells count="81">
    <mergeCell ref="C135:E135"/>
    <mergeCell ref="C124:C125"/>
    <mergeCell ref="D124:E124"/>
    <mergeCell ref="D97:I97"/>
    <mergeCell ref="D95:G95"/>
    <mergeCell ref="C95:C98"/>
    <mergeCell ref="C108:I108"/>
    <mergeCell ref="D96:E96"/>
    <mergeCell ref="F96:G96"/>
    <mergeCell ref="H95:I96"/>
    <mergeCell ref="C94:I94"/>
    <mergeCell ref="C82:C83"/>
    <mergeCell ref="C123:E123"/>
    <mergeCell ref="C14:D14"/>
    <mergeCell ref="C10:D10"/>
    <mergeCell ref="C11:D11"/>
    <mergeCell ref="C12:D12"/>
    <mergeCell ref="C13:D13"/>
    <mergeCell ref="H109:I110"/>
    <mergeCell ref="D21:E21"/>
    <mergeCell ref="F21:G21"/>
    <mergeCell ref="C19:G19"/>
    <mergeCell ref="C81:G81"/>
    <mergeCell ref="C153:D153"/>
    <mergeCell ref="C3:I3"/>
    <mergeCell ref="D20:E20"/>
    <mergeCell ref="F20:G20"/>
    <mergeCell ref="E10:G10"/>
    <mergeCell ref="E11:G11"/>
    <mergeCell ref="E12:G12"/>
    <mergeCell ref="E13:G13"/>
    <mergeCell ref="C5:I5"/>
    <mergeCell ref="C9:G9"/>
    <mergeCell ref="D111:I111"/>
    <mergeCell ref="C288:C289"/>
    <mergeCell ref="D288:E288"/>
    <mergeCell ref="C143:E143"/>
    <mergeCell ref="D260:E260"/>
    <mergeCell ref="C260:C261"/>
    <mergeCell ref="C258:E258"/>
    <mergeCell ref="C201:D201"/>
    <mergeCell ref="C272:D272"/>
    <mergeCell ref="C161:E161"/>
    <mergeCell ref="D82:D83"/>
    <mergeCell ref="E82:F82"/>
    <mergeCell ref="G82:G83"/>
    <mergeCell ref="C76:J76"/>
    <mergeCell ref="C136:C137"/>
    <mergeCell ref="D136:E136"/>
    <mergeCell ref="C109:C112"/>
    <mergeCell ref="D109:G109"/>
    <mergeCell ref="D110:E110"/>
    <mergeCell ref="F110:G110"/>
    <mergeCell ref="D28:E28"/>
    <mergeCell ref="D29:E29"/>
    <mergeCell ref="C32:I32"/>
    <mergeCell ref="E53:F53"/>
    <mergeCell ref="D53:D54"/>
    <mergeCell ref="G53:G54"/>
    <mergeCell ref="C53:C54"/>
    <mergeCell ref="C52:G52"/>
    <mergeCell ref="C163:D163"/>
    <mergeCell ref="C160:E160"/>
    <mergeCell ref="C166:D166"/>
    <mergeCell ref="C70:G70"/>
    <mergeCell ref="C42:K42"/>
    <mergeCell ref="F26:G26"/>
    <mergeCell ref="D26:E27"/>
    <mergeCell ref="C26:C27"/>
    <mergeCell ref="E60:F60"/>
    <mergeCell ref="G60:G61"/>
    <mergeCell ref="E14:G14"/>
    <mergeCell ref="E15:G15"/>
    <mergeCell ref="C15:D15"/>
    <mergeCell ref="C16:D16"/>
    <mergeCell ref="E16:G16"/>
    <mergeCell ref="C162:D162"/>
    <mergeCell ref="C60:C61"/>
    <mergeCell ref="D60:D61"/>
    <mergeCell ref="C59:G59"/>
    <mergeCell ref="C25:G25"/>
  </mergeCells>
  <printOptions/>
  <pageMargins left="0.7874015748031497" right="0.7874015748031497" top="0.984251968503937" bottom="0.984251968503937" header="0.5118110236220472" footer="0.5118110236220472"/>
  <pageSetup fitToHeight="9" horizontalDpi="600" verticalDpi="600" orientation="landscape" paperSize="9" scale="75" r:id="rId3"/>
  <headerFooter alignWithMargins="0">
    <oddFooter>&amp;CStrona &amp;P z &amp;N</oddFooter>
  </headerFooter>
  <rowBreaks count="7" manualBreakCount="7">
    <brk id="40" max="255" man="1"/>
    <brk id="107" max="255" man="1"/>
    <brk id="133" max="255" man="1"/>
    <brk id="165" max="255" man="1"/>
    <brk id="200" max="255" man="1"/>
    <brk id="243" max="255" man="1"/>
    <brk id="27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xp</cp:lastModifiedBy>
  <cp:lastPrinted>2005-03-30T19:07:14Z</cp:lastPrinted>
  <dcterms:created xsi:type="dcterms:W3CDTF">2005-02-07T16:33:39Z</dcterms:created>
  <dcterms:modified xsi:type="dcterms:W3CDTF">2012-01-12T18:04:27Z</dcterms:modified>
  <cp:category/>
  <cp:version/>
  <cp:contentType/>
  <cp:contentStatus/>
</cp:coreProperties>
</file>